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Owner\Documents\Debbie_RCD\Meeting preparation\March 2021\"/>
    </mc:Choice>
  </mc:AlternateContent>
  <xr:revisionPtr revIDLastSave="0" documentId="13_ncr:1_{5F81CE94-ED68-49D6-9010-BF6EDB71976E}" xr6:coauthVersionLast="46" xr6:coauthVersionMax="46" xr10:uidLastSave="{00000000-0000-0000-0000-000000000000}"/>
  <bookViews>
    <workbookView xWindow="390" yWindow="390" windowWidth="17940" windowHeight="12330" xr2:uid="{00000000-000D-0000-FFFF-FFFF00000000}"/>
  </bookViews>
  <sheets>
    <sheet name="2021 Budget" sheetId="1" r:id="rId1"/>
    <sheet name="2021 Budget_comments" sheetId="3" r:id="rId2"/>
    <sheet name="Sheet2"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5" i="3" l="1"/>
  <c r="B31" i="3" s="1"/>
  <c r="B33" i="3" s="1"/>
  <c r="B15" i="1"/>
  <c r="B11" i="3"/>
  <c r="B31" i="1"/>
  <c r="B11" i="1"/>
  <c r="B35" i="3" l="1"/>
  <c r="B33" i="1"/>
  <c r="B35" i="1"/>
</calcChain>
</file>

<file path=xl/sharedStrings.xml><?xml version="1.0" encoding="utf-8"?>
<sst xmlns="http://schemas.openxmlformats.org/spreadsheetml/2006/main" count="73" uniqueCount="45">
  <si>
    <t>Proposed 2021 Budget</t>
  </si>
  <si>
    <t>INCOME:</t>
  </si>
  <si>
    <t>Total Revenues</t>
  </si>
  <si>
    <t>EXPENSES</t>
  </si>
  <si>
    <t>Accounting/Audit</t>
  </si>
  <si>
    <t>Insurance</t>
  </si>
  <si>
    <t>Office Supplies</t>
  </si>
  <si>
    <t>Website Update</t>
  </si>
  <si>
    <t>Memberships</t>
  </si>
  <si>
    <t>Part Time Clerical Staff</t>
  </si>
  <si>
    <t>Total Expense</t>
  </si>
  <si>
    <t xml:space="preserve">Training/Travel </t>
  </si>
  <si>
    <t>Website Support /Hosting</t>
  </si>
  <si>
    <t>Yuba County Resource Conservation District</t>
  </si>
  <si>
    <t>Bookkeeping</t>
  </si>
  <si>
    <t>Fire Safe Council Money?</t>
  </si>
  <si>
    <t>Printing</t>
  </si>
  <si>
    <t>Net Income</t>
  </si>
  <si>
    <t>GrizzlyCorps Staff (Part-Time Staff)</t>
  </si>
  <si>
    <t>We get no overhead from the DOC grant. We can bill for staff time, training costs, travel, printing, insurance and the audit for total of $15,068.</t>
  </si>
  <si>
    <t>Y-S SCTAH</t>
  </si>
  <si>
    <t>DOC grant has $1520.00 for printing related to specific tasks in DOC grant</t>
  </si>
  <si>
    <t>Misc. Software (i.e. Microsoft Office, QuickBooks)</t>
  </si>
  <si>
    <t>CalRecycle (overhead)</t>
  </si>
  <si>
    <t>DOC grant has $1200 to pay for training costs and $2572 to pay for travel related to training and other DOC grant tasks. FYI, we had $1000 from the YWPFSC budget each year for travel, but I don't anticipate that we need to tap into any of this if we use the DOC monies.</t>
  </si>
  <si>
    <t>STARTING BUDGET BALANCE:</t>
  </si>
  <si>
    <t>Ending Year Budget Balance</t>
  </si>
  <si>
    <t>Part Time Staff</t>
  </si>
  <si>
    <t>We can cover $2400 of this through the DOC grant, and if so, then we have this money from the YWPSC to pay the insurance in future years.</t>
  </si>
  <si>
    <t xml:space="preserve">We can cover $600 of this through the DOC grant, and if so, then we have this money from the YWPSC to cover future accounting costs. </t>
  </si>
  <si>
    <t>DOC_RCD_FAP</t>
  </si>
  <si>
    <t>GENERAL ADMINISTRATION - DIRECT COSTS</t>
  </si>
  <si>
    <t>GENERAL ADMINISTRATION - INDIRECT COSTS</t>
  </si>
  <si>
    <t>Seagate 6 TB External Hard Drive</t>
  </si>
  <si>
    <t>Equipment</t>
  </si>
  <si>
    <t>Comments/Description</t>
  </si>
  <si>
    <t>Wordpress domain and website $100; other?</t>
  </si>
  <si>
    <t>$7500 for staff time plus $399.75 overhead is available from this contract.</t>
  </si>
  <si>
    <t xml:space="preserve">See note above in income section. </t>
  </si>
  <si>
    <t>Monies for contractor to do website if needed.</t>
  </si>
  <si>
    <t>CalRecycle</t>
  </si>
  <si>
    <t>Overhead from grant</t>
  </si>
  <si>
    <t xml:space="preserve">These funds do not actually come through our accounts (Jeanene and Dewaina are billing YWPFSC separately). Still including here to document that this amount of money is available through YWPFSC for staff work. </t>
  </si>
  <si>
    <t>We have DOC funds to also cover clerical and bookkeeping hours up to $6776.00 for tasks 1-11. Currently, $1232 for 40 hrs at 30.80 also included to cover staff costs for the Y-S SCTAH work (can be revised once we know more about the amount of staff time required from YCRCD staff).</t>
  </si>
  <si>
    <t>Yuba Watershed Protection and Fire Safe Council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</si>
</sst>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7" x14ac:knownFonts="1">
    <font>
      <sz val="11"/>
      <color theme="1"/>
      <name val="Calibri"/>
      <family val="2"/>
      <scheme val="minor"/>
    </font>
    <font>
      <b/>
      <sz val="11"/>
      <color theme="1"/>
      <name val="Calibri"/>
      <family val="2"/>
      <scheme val="minor"/>
    </font>
    <font>
      <b/>
      <sz val="14"/>
      <color theme="1"/>
      <name val="Calibri"/>
      <family val="2"/>
      <scheme val="minor"/>
    </font>
    <font>
      <sz val="11"/>
      <color rgb="FFFF0000"/>
      <name val="Calibri"/>
      <family val="2"/>
      <scheme val="minor"/>
    </font>
    <font>
      <sz val="11"/>
      <color theme="1"/>
      <name val="Calibri"/>
      <family val="2"/>
      <scheme val="minor"/>
    </font>
    <font>
      <sz val="11"/>
      <name val="Calibri"/>
      <family val="2"/>
      <scheme val="minor"/>
    </font>
    <font>
      <b/>
      <sz val="11"/>
      <color rgb="FFFF0000"/>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tint="-0.14999847407452621"/>
        <bgColor indexed="64"/>
      </patternFill>
    </fill>
  </fills>
  <borders count="1">
    <border>
      <left/>
      <right/>
      <top/>
      <bottom/>
      <diagonal/>
    </border>
  </borders>
  <cellStyleXfs count="2">
    <xf numFmtId="0" fontId="0" fillId="0" borderId="0"/>
    <xf numFmtId="44" fontId="4" fillId="0" borderId="0" applyFont="0" applyFill="0" applyBorder="0" applyAlignment="0" applyProtection="0"/>
  </cellStyleXfs>
  <cellXfs count="38">
    <xf numFmtId="0" fontId="0" fillId="0" borderId="0" xfId="0"/>
    <xf numFmtId="0" fontId="1" fillId="0" borderId="0" xfId="0" applyFont="1"/>
    <xf numFmtId="0" fontId="2" fillId="0" borderId="0" xfId="0" applyFont="1"/>
    <xf numFmtId="0" fontId="3" fillId="0" borderId="0" xfId="0" applyFont="1"/>
    <xf numFmtId="44" fontId="0" fillId="0" borderId="0" xfId="1" applyFont="1"/>
    <xf numFmtId="44" fontId="1" fillId="0" borderId="0" xfId="1" applyFont="1"/>
    <xf numFmtId="44" fontId="5" fillId="0" borderId="0" xfId="1" applyFont="1"/>
    <xf numFmtId="44" fontId="1" fillId="0" borderId="0" xfId="0" applyNumberFormat="1" applyFont="1"/>
    <xf numFmtId="0" fontId="5" fillId="0" borderId="0" xfId="0" applyFont="1"/>
    <xf numFmtId="0" fontId="6" fillId="0" borderId="0" xfId="0" applyFont="1"/>
    <xf numFmtId="44" fontId="6" fillId="0" borderId="0" xfId="0" applyNumberFormat="1" applyFont="1"/>
    <xf numFmtId="0" fontId="0" fillId="2" borderId="0" xfId="0" applyFill="1"/>
    <xf numFmtId="44" fontId="0" fillId="2" borderId="0" xfId="1" applyFont="1" applyFill="1"/>
    <xf numFmtId="44" fontId="5" fillId="2" borderId="0" xfId="1" applyFont="1" applyFill="1"/>
    <xf numFmtId="0" fontId="0" fillId="3" borderId="0" xfId="0" applyFill="1"/>
    <xf numFmtId="0" fontId="0" fillId="0" borderId="0" xfId="0" applyFill="1"/>
    <xf numFmtId="0" fontId="0" fillId="4" borderId="0" xfId="0" applyFill="1"/>
    <xf numFmtId="44" fontId="0" fillId="4" borderId="0" xfId="1" applyFont="1" applyFill="1"/>
    <xf numFmtId="44" fontId="0" fillId="3" borderId="0" xfId="1" applyFont="1" applyFill="1"/>
    <xf numFmtId="0" fontId="5" fillId="3" borderId="0" xfId="0" applyFont="1" applyFill="1"/>
    <xf numFmtId="44" fontId="5" fillId="3" borderId="0" xfId="1" applyFont="1" applyFill="1"/>
    <xf numFmtId="0" fontId="0" fillId="3" borderId="0" xfId="0" applyFill="1" applyAlignment="1">
      <alignment wrapText="1"/>
    </xf>
    <xf numFmtId="44" fontId="5" fillId="5" borderId="0" xfId="1" applyFont="1" applyFill="1"/>
    <xf numFmtId="0" fontId="0" fillId="5" borderId="0" xfId="0" applyFill="1"/>
    <xf numFmtId="0" fontId="0" fillId="3" borderId="0" xfId="0" applyFont="1" applyFill="1" applyAlignment="1">
      <alignment wrapText="1"/>
    </xf>
    <xf numFmtId="0" fontId="5" fillId="2" borderId="0" xfId="0" applyFont="1" applyFill="1" applyAlignment="1">
      <alignment wrapText="1"/>
    </xf>
    <xf numFmtId="0" fontId="0" fillId="2" borderId="0" xfId="0" applyFill="1" applyAlignment="1">
      <alignment wrapText="1"/>
    </xf>
    <xf numFmtId="0" fontId="0" fillId="4" borderId="0" xfId="0" applyFill="1" applyAlignment="1">
      <alignment wrapText="1"/>
    </xf>
    <xf numFmtId="164" fontId="0" fillId="0" borderId="0" xfId="0" applyNumberFormat="1"/>
    <xf numFmtId="44" fontId="5" fillId="0" borderId="0" xfId="1" applyFont="1" applyFill="1"/>
    <xf numFmtId="0" fontId="3" fillId="0" borderId="0" xfId="0" applyFont="1" applyFill="1"/>
    <xf numFmtId="0" fontId="5" fillId="0" borderId="0" xfId="0" applyFont="1" applyFill="1"/>
    <xf numFmtId="44" fontId="0" fillId="0" borderId="0" xfId="0" applyNumberFormat="1" applyAlignment="1"/>
    <xf numFmtId="44" fontId="0" fillId="0" borderId="0" xfId="1" applyFont="1" applyFill="1"/>
    <xf numFmtId="44" fontId="0" fillId="0" borderId="0" xfId="0" applyNumberFormat="1" applyFill="1" applyAlignment="1"/>
    <xf numFmtId="44" fontId="0" fillId="0" borderId="0" xfId="0" applyNumberFormat="1"/>
    <xf numFmtId="44" fontId="0" fillId="5" borderId="0" xfId="1" applyFont="1" applyFill="1"/>
    <xf numFmtId="0" fontId="0" fillId="0" borderId="0" xfId="0" applyFill="1" applyAlignment="1">
      <alignment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5"/>
  <sheetViews>
    <sheetView tabSelected="1" zoomScaleNormal="100" workbookViewId="0">
      <selection activeCell="F1" sqref="F1"/>
    </sheetView>
  </sheetViews>
  <sheetFormatPr defaultRowHeight="15" x14ac:dyDescent="0.25"/>
  <cols>
    <col min="1" max="1" width="45.5703125" customWidth="1"/>
    <col min="2" max="2" width="11.5703125" bestFit="1" customWidth="1"/>
  </cols>
  <sheetData>
    <row r="1" spans="1:4" ht="18.75" x14ac:dyDescent="0.3">
      <c r="A1" s="2" t="s">
        <v>13</v>
      </c>
    </row>
    <row r="2" spans="1:4" ht="18.75" x14ac:dyDescent="0.3">
      <c r="A2" s="2" t="s">
        <v>0</v>
      </c>
    </row>
    <row r="3" spans="1:4" ht="18.75" x14ac:dyDescent="0.3">
      <c r="A3" s="2"/>
    </row>
    <row r="4" spans="1:4" x14ac:dyDescent="0.25">
      <c r="A4" s="1" t="s">
        <v>25</v>
      </c>
      <c r="B4" s="35">
        <v>16039.21</v>
      </c>
    </row>
    <row r="6" spans="1:4" x14ac:dyDescent="0.25">
      <c r="A6" s="1" t="s">
        <v>1</v>
      </c>
    </row>
    <row r="7" spans="1:4" x14ac:dyDescent="0.25">
      <c r="A7" t="s">
        <v>23</v>
      </c>
      <c r="B7" s="4">
        <v>7839</v>
      </c>
    </row>
    <row r="8" spans="1:4" ht="15.75" customHeight="1" x14ac:dyDescent="0.25">
      <c r="A8" s="15" t="s">
        <v>30</v>
      </c>
      <c r="B8" s="33">
        <v>15068</v>
      </c>
      <c r="C8" s="15"/>
    </row>
    <row r="9" spans="1:4" ht="18" customHeight="1" x14ac:dyDescent="0.25">
      <c r="A9" s="23" t="s">
        <v>44</v>
      </c>
      <c r="B9" s="36">
        <v>8625</v>
      </c>
    </row>
    <row r="10" spans="1:4" ht="17.25" customHeight="1" x14ac:dyDescent="0.25">
      <c r="A10" s="15" t="s">
        <v>20</v>
      </c>
      <c r="B10" s="33">
        <v>7899.75</v>
      </c>
      <c r="C10" s="15"/>
      <c r="D10" s="15"/>
    </row>
    <row r="11" spans="1:4" x14ac:dyDescent="0.25">
      <c r="A11" s="1" t="s">
        <v>2</v>
      </c>
      <c r="B11" s="5">
        <f>SUM(B7:B10)</f>
        <v>39431.75</v>
      </c>
    </row>
    <row r="13" spans="1:4" x14ac:dyDescent="0.25">
      <c r="A13" s="1" t="s">
        <v>3</v>
      </c>
    </row>
    <row r="14" spans="1:4" x14ac:dyDescent="0.25">
      <c r="A14" s="1" t="s">
        <v>31</v>
      </c>
    </row>
    <row r="15" spans="1:4" x14ac:dyDescent="0.25">
      <c r="A15" s="15" t="s">
        <v>27</v>
      </c>
      <c r="B15" s="29">
        <f>6776+1232</f>
        <v>8008</v>
      </c>
      <c r="C15" s="15"/>
      <c r="D15" s="15"/>
    </row>
    <row r="16" spans="1:4" ht="16.5" customHeight="1" x14ac:dyDescent="0.25">
      <c r="A16" s="23" t="s">
        <v>9</v>
      </c>
      <c r="B16" s="22">
        <v>6900</v>
      </c>
    </row>
    <row r="17" spans="1:11" x14ac:dyDescent="0.25">
      <c r="A17" s="23" t="s">
        <v>14</v>
      </c>
      <c r="B17" s="22">
        <v>1725</v>
      </c>
    </row>
    <row r="18" spans="1:11" ht="15.75" customHeight="1" x14ac:dyDescent="0.25">
      <c r="A18" s="15" t="s">
        <v>11</v>
      </c>
      <c r="B18" s="29">
        <v>3772</v>
      </c>
    </row>
    <row r="19" spans="1:11" s="3" customFormat="1" x14ac:dyDescent="0.25">
      <c r="A19" s="8" t="s">
        <v>16</v>
      </c>
      <c r="B19" s="29">
        <v>1520</v>
      </c>
    </row>
    <row r="20" spans="1:11" x14ac:dyDescent="0.25">
      <c r="A20" s="15" t="s">
        <v>18</v>
      </c>
      <c r="B20" s="29">
        <v>10000</v>
      </c>
    </row>
    <row r="21" spans="1:11" s="3" customFormat="1" x14ac:dyDescent="0.25">
      <c r="A21" s="1" t="s">
        <v>32</v>
      </c>
      <c r="B21" s="29"/>
      <c r="C21" s="30"/>
      <c r="D21" s="30"/>
    </row>
    <row r="22" spans="1:11" x14ac:dyDescent="0.25">
      <c r="A22" t="s">
        <v>4</v>
      </c>
      <c r="B22" s="29">
        <v>2500</v>
      </c>
    </row>
    <row r="23" spans="1:11" x14ac:dyDescent="0.25">
      <c r="A23" t="s">
        <v>5</v>
      </c>
      <c r="B23" s="29">
        <v>3000</v>
      </c>
    </row>
    <row r="24" spans="1:11" x14ac:dyDescent="0.25">
      <c r="A24" t="s">
        <v>8</v>
      </c>
      <c r="B24" s="29">
        <v>600</v>
      </c>
    </row>
    <row r="25" spans="1:11" x14ac:dyDescent="0.25">
      <c r="A25" t="s">
        <v>6</v>
      </c>
      <c r="B25" s="29">
        <v>250</v>
      </c>
      <c r="J25" s="3"/>
    </row>
    <row r="26" spans="1:11" x14ac:dyDescent="0.25">
      <c r="A26" t="s">
        <v>34</v>
      </c>
      <c r="B26" s="34">
        <v>150</v>
      </c>
      <c r="J26" s="3"/>
    </row>
    <row r="27" spans="1:11" x14ac:dyDescent="0.25">
      <c r="A27" t="s">
        <v>22</v>
      </c>
      <c r="B27" s="29">
        <v>600</v>
      </c>
    </row>
    <row r="28" spans="1:11" x14ac:dyDescent="0.25">
      <c r="A28" s="15" t="s">
        <v>7</v>
      </c>
      <c r="B28" s="29">
        <v>1800</v>
      </c>
      <c r="K28" s="3"/>
    </row>
    <row r="29" spans="1:11" x14ac:dyDescent="0.25">
      <c r="A29" t="s">
        <v>12</v>
      </c>
      <c r="B29" s="6">
        <v>400</v>
      </c>
    </row>
    <row r="31" spans="1:11" x14ac:dyDescent="0.25">
      <c r="A31" s="1" t="s">
        <v>10</v>
      </c>
      <c r="B31" s="7">
        <f>SUM(B15:B30)</f>
        <v>41225</v>
      </c>
    </row>
    <row r="32" spans="1:11" x14ac:dyDescent="0.25">
      <c r="A32" s="1"/>
      <c r="B32" s="7"/>
    </row>
    <row r="33" spans="1:2" x14ac:dyDescent="0.25">
      <c r="A33" s="1" t="s">
        <v>26</v>
      </c>
      <c r="B33" s="7">
        <f>SUM(B4,B11)-B31</f>
        <v>14245.96</v>
      </c>
    </row>
    <row r="35" spans="1:2" x14ac:dyDescent="0.25">
      <c r="A35" s="9" t="s">
        <v>17</v>
      </c>
      <c r="B35" s="10">
        <f>B11-B31</f>
        <v>-1793.25</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B61EC7-B668-4671-BBB4-2D0786B7C367}">
  <dimension ref="A1:L35"/>
  <sheetViews>
    <sheetView zoomScaleNormal="100" workbookViewId="0">
      <selection activeCell="A3" sqref="A3"/>
    </sheetView>
  </sheetViews>
  <sheetFormatPr defaultRowHeight="15" x14ac:dyDescent="0.25"/>
  <cols>
    <col min="1" max="1" width="45.5703125" customWidth="1"/>
    <col min="2" max="2" width="11.5703125" bestFit="1" customWidth="1"/>
    <col min="5" max="5" width="82.5703125" customWidth="1"/>
  </cols>
  <sheetData>
    <row r="1" spans="1:5" ht="18.75" x14ac:dyDescent="0.3">
      <c r="A1" s="2" t="s">
        <v>13</v>
      </c>
    </row>
    <row r="2" spans="1:5" ht="18.75" x14ac:dyDescent="0.3">
      <c r="A2" s="2" t="s">
        <v>0</v>
      </c>
    </row>
    <row r="3" spans="1:5" ht="18.75" x14ac:dyDescent="0.3">
      <c r="A3" s="2"/>
    </row>
    <row r="4" spans="1:5" x14ac:dyDescent="0.25">
      <c r="A4" s="1" t="s">
        <v>25</v>
      </c>
      <c r="B4" s="28">
        <v>16039.21</v>
      </c>
    </row>
    <row r="6" spans="1:5" x14ac:dyDescent="0.25">
      <c r="A6" s="1" t="s">
        <v>1</v>
      </c>
      <c r="E6" t="s">
        <v>35</v>
      </c>
    </row>
    <row r="7" spans="1:5" x14ac:dyDescent="0.25">
      <c r="A7" t="s">
        <v>40</v>
      </c>
      <c r="B7" s="4">
        <v>7839</v>
      </c>
      <c r="E7" t="s">
        <v>41</v>
      </c>
    </row>
    <row r="8" spans="1:5" ht="28.5" customHeight="1" x14ac:dyDescent="0.25">
      <c r="A8" s="14" t="s">
        <v>30</v>
      </c>
      <c r="B8" s="18">
        <v>15068</v>
      </c>
      <c r="C8" s="15"/>
      <c r="E8" s="21" t="s">
        <v>19</v>
      </c>
    </row>
    <row r="9" spans="1:5" ht="43.5" customHeight="1" x14ac:dyDescent="0.25">
      <c r="A9" s="11" t="s">
        <v>15</v>
      </c>
      <c r="B9" s="12">
        <v>8625</v>
      </c>
      <c r="E9" s="26" t="s">
        <v>42</v>
      </c>
    </row>
    <row r="10" spans="1:5" ht="18" customHeight="1" x14ac:dyDescent="0.25">
      <c r="A10" s="16" t="s">
        <v>20</v>
      </c>
      <c r="B10" s="17">
        <v>7899.75</v>
      </c>
      <c r="C10" s="15"/>
      <c r="D10" s="15"/>
      <c r="E10" s="27" t="s">
        <v>37</v>
      </c>
    </row>
    <row r="11" spans="1:5" x14ac:dyDescent="0.25">
      <c r="A11" s="1" t="s">
        <v>2</v>
      </c>
      <c r="B11" s="5">
        <f>SUM(B7:B10)</f>
        <v>39431.75</v>
      </c>
    </row>
    <row r="13" spans="1:5" x14ac:dyDescent="0.25">
      <c r="A13" s="1" t="s">
        <v>3</v>
      </c>
    </row>
    <row r="14" spans="1:5" x14ac:dyDescent="0.25">
      <c r="A14" s="1" t="s">
        <v>31</v>
      </c>
    </row>
    <row r="15" spans="1:5" ht="60" x14ac:dyDescent="0.25">
      <c r="A15" s="15" t="s">
        <v>27</v>
      </c>
      <c r="B15" s="20">
        <f>6776+1232</f>
        <v>8008</v>
      </c>
      <c r="C15" s="15"/>
      <c r="D15" s="15"/>
      <c r="E15" s="24" t="s">
        <v>43</v>
      </c>
    </row>
    <row r="16" spans="1:5" ht="16.5" customHeight="1" x14ac:dyDescent="0.25">
      <c r="A16" s="11" t="s">
        <v>9</v>
      </c>
      <c r="B16" s="13">
        <v>6900</v>
      </c>
      <c r="E16" s="25" t="s">
        <v>38</v>
      </c>
    </row>
    <row r="17" spans="1:12" x14ac:dyDescent="0.25">
      <c r="A17" s="11" t="s">
        <v>14</v>
      </c>
      <c r="B17" s="13">
        <v>1725</v>
      </c>
      <c r="E17" s="25" t="s">
        <v>38</v>
      </c>
    </row>
    <row r="18" spans="1:12" ht="48" customHeight="1" x14ac:dyDescent="0.25">
      <c r="A18" s="15" t="s">
        <v>11</v>
      </c>
      <c r="B18" s="20">
        <v>3772</v>
      </c>
      <c r="E18" s="21" t="s">
        <v>24</v>
      </c>
    </row>
    <row r="19" spans="1:12" s="3" customFormat="1" x14ac:dyDescent="0.25">
      <c r="A19" s="8" t="s">
        <v>16</v>
      </c>
      <c r="B19" s="20">
        <v>1520</v>
      </c>
      <c r="E19" s="19" t="s">
        <v>21</v>
      </c>
    </row>
    <row r="20" spans="1:12" x14ac:dyDescent="0.25">
      <c r="A20" s="15" t="s">
        <v>18</v>
      </c>
      <c r="B20" s="29">
        <v>10000</v>
      </c>
      <c r="C20" s="15"/>
      <c r="D20" s="15"/>
      <c r="E20" s="37"/>
    </row>
    <row r="21" spans="1:12" s="3" customFormat="1" x14ac:dyDescent="0.25">
      <c r="A21" s="1" t="s">
        <v>32</v>
      </c>
      <c r="B21" s="29"/>
      <c r="C21" s="30"/>
      <c r="D21" s="30"/>
      <c r="E21" s="31"/>
    </row>
    <row r="22" spans="1:12" ht="30" x14ac:dyDescent="0.25">
      <c r="A22" t="s">
        <v>4</v>
      </c>
      <c r="B22" s="20">
        <v>2500</v>
      </c>
      <c r="E22" s="21" t="s">
        <v>29</v>
      </c>
    </row>
    <row r="23" spans="1:12" ht="30" x14ac:dyDescent="0.25">
      <c r="A23" t="s">
        <v>5</v>
      </c>
      <c r="B23" s="20">
        <v>3000</v>
      </c>
      <c r="E23" s="21" t="s">
        <v>28</v>
      </c>
    </row>
    <row r="24" spans="1:12" x14ac:dyDescent="0.25">
      <c r="A24" t="s">
        <v>8</v>
      </c>
      <c r="B24" s="6">
        <v>600</v>
      </c>
    </row>
    <row r="25" spans="1:12" x14ac:dyDescent="0.25">
      <c r="A25" t="s">
        <v>6</v>
      </c>
      <c r="B25" s="6">
        <v>250</v>
      </c>
      <c r="K25" s="3"/>
    </row>
    <row r="26" spans="1:12" x14ac:dyDescent="0.25">
      <c r="A26" t="s">
        <v>34</v>
      </c>
      <c r="B26" s="32">
        <v>150</v>
      </c>
      <c r="E26" t="s">
        <v>33</v>
      </c>
      <c r="K26" s="3"/>
    </row>
    <row r="27" spans="1:12" x14ac:dyDescent="0.25">
      <c r="A27" t="s">
        <v>22</v>
      </c>
      <c r="B27" s="6">
        <v>600</v>
      </c>
    </row>
    <row r="28" spans="1:12" x14ac:dyDescent="0.25">
      <c r="A28" t="s">
        <v>7</v>
      </c>
      <c r="B28" s="29">
        <v>1800</v>
      </c>
      <c r="C28" s="15"/>
      <c r="D28" s="15"/>
      <c r="E28" s="15" t="s">
        <v>39</v>
      </c>
      <c r="L28" s="3"/>
    </row>
    <row r="29" spans="1:12" x14ac:dyDescent="0.25">
      <c r="A29" t="s">
        <v>12</v>
      </c>
      <c r="B29" s="6">
        <v>400</v>
      </c>
      <c r="E29" t="s">
        <v>36</v>
      </c>
    </row>
    <row r="31" spans="1:12" x14ac:dyDescent="0.25">
      <c r="A31" s="1" t="s">
        <v>10</v>
      </c>
      <c r="B31" s="7">
        <f>SUM(B15:B30)</f>
        <v>41225</v>
      </c>
    </row>
    <row r="32" spans="1:12" x14ac:dyDescent="0.25">
      <c r="A32" s="1"/>
      <c r="B32" s="7"/>
    </row>
    <row r="33" spans="1:2" x14ac:dyDescent="0.25">
      <c r="A33" s="1" t="s">
        <v>26</v>
      </c>
      <c r="B33" s="7">
        <f>SUM(B4,B11)-B31</f>
        <v>14245.96</v>
      </c>
    </row>
    <row r="35" spans="1:2" x14ac:dyDescent="0.25">
      <c r="A35" s="9" t="s">
        <v>17</v>
      </c>
      <c r="B35" s="10">
        <f>B11-B31</f>
        <v>-1793.25</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F372A2-8C45-40FE-9778-09E660C7F658}">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2021 Budget</vt:lpstr>
      <vt:lpstr>2021 Budget_comments</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Jeanene</dc:creator>
  <cp:lastModifiedBy>Owner</cp:lastModifiedBy>
  <dcterms:created xsi:type="dcterms:W3CDTF">2021-02-04T18:29:33Z</dcterms:created>
  <dcterms:modified xsi:type="dcterms:W3CDTF">2021-03-11T20:51:51Z</dcterms:modified>
</cp:coreProperties>
</file>